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評価減のバックテスト表" sheetId="1" state="visible" r:id="rId1"/>
    <sheet xmlns:r="http://schemas.openxmlformats.org/officeDocument/2006/relationships" name="②不動在庫・保有コスト台帳" sheetId="2" state="visible" r:id="rId2"/>
    <sheet xmlns:r="http://schemas.openxmlformats.org/officeDocument/2006/relationships" name="③経営層向け一枚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+#,##0;&quot;▲&quot;#,##0;0"/>
    <numFmt numFmtId="165" formatCode="yyyy-mm-dd"/>
    <numFmt numFmtId="166" formatCode="yyyy/m/d"/>
    <numFmt numFmtId="167" formatCode="0.000"/>
    <numFmt numFmtId="168" formatCode="#,##0.0"/>
    <numFmt numFmtId="169" formatCode="0.0%"/>
    <numFmt numFmtId="170" formatCode="&quot;約&quot;#,##0&quot;日&quot;"/>
    <numFmt numFmtId="171" formatCode="#,##0;&quot;▲&quot;#,##0;0"/>
  </numFmts>
  <fonts count="9">
    <font>
      <name val="Calibri"/>
      <family val="2"/>
      <color theme="1"/>
      <sz val="11"/>
      <scheme val="minor"/>
    </font>
    <font>
      <b val="1"/>
      <color rgb="001F4E78"/>
      <sz val="14"/>
    </font>
    <font>
      <color rgb="005A6573"/>
      <sz val="10"/>
    </font>
    <font>
      <b val="1"/>
      <color rgb="00FFFFFF"/>
    </font>
    <font>
      <b val="1"/>
      <color rgb="001F4E78"/>
    </font>
    <font>
      <b val="1"/>
      <color rgb="008A4A12"/>
    </font>
    <font>
      <b val="1"/>
      <sz val="10"/>
    </font>
    <font>
      <b val="1"/>
      <color rgb="001F4E78"/>
      <sz val="11"/>
    </font>
    <font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C46A1A"/>
      </patternFill>
    </fill>
    <fill>
      <patternFill patternType="solid">
        <fgColor rgb="00FFF4C2"/>
      </patternFill>
    </fill>
    <fill>
      <patternFill patternType="solid">
        <fgColor rgb="00E8F1F8"/>
      </patternFill>
    </fill>
  </fills>
  <borders count="6">
    <border>
      <left/>
      <right/>
      <top/>
      <bottom/>
      <diagonal/>
    </border>
    <border>
      <left style="thin">
        <color rgb="00C9D1DB"/>
      </left>
      <right style="thin">
        <color rgb="00C9D1DB"/>
      </right>
      <top style="thin">
        <color rgb="00C9D1DB"/>
      </top>
      <bottom style="thin">
        <color rgb="00C9D1DB"/>
      </bottom>
    </border>
    <border>
      <left/>
      <right/>
      <top style="thin">
        <color rgb="00C9D1DB"/>
      </top>
      <bottom/>
      <diagonal/>
    </border>
    <border>
      <left/>
      <right style="thin">
        <color rgb="00C9D1DB"/>
      </right>
      <top style="thin">
        <color rgb="00C9D1DB"/>
      </top>
      <bottom/>
      <diagonal/>
    </border>
    <border>
      <left/>
      <right/>
      <top style="thin">
        <color rgb="00C9D1DB"/>
      </top>
      <bottom style="thin">
        <color rgb="00C9D1DB"/>
      </bottom>
      <diagonal/>
    </border>
    <border>
      <left/>
      <right style="thin">
        <color rgb="00C9D1DB"/>
      </right>
      <top style="thin">
        <color rgb="00C9D1DB"/>
      </top>
      <bottom style="thin">
        <color rgb="00C9D1DB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3" fillId="3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4" fillId="0" borderId="1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6" fillId="0" borderId="1" pivotButton="0" quotePrefix="0" xfId="0"/>
    <xf numFmtId="3" fontId="6" fillId="0" borderId="1" applyAlignment="1" pivotButton="0" quotePrefix="0" xfId="0">
      <alignment vertical="center" wrapText="1"/>
    </xf>
    <xf numFmtId="164" fontId="6" fillId="0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70" fontId="0" fillId="5" borderId="1" applyAlignment="1" pivotButton="0" quotePrefix="0" xfId="0">
      <alignment vertical="center" wrapText="1"/>
    </xf>
    <xf numFmtId="3" fontId="0" fillId="5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top" wrapText="1"/>
    </xf>
    <xf numFmtId="0" fontId="8" fillId="2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166" fontId="0" fillId="4" borderId="1" applyAlignment="1" pivotButton="0" quotePrefix="0" xfId="0">
      <alignment vertical="center" wrapText="1"/>
    </xf>
    <xf numFmtId="3" fontId="0" fillId="4" borderId="1" applyAlignment="1" pivotButton="0" quotePrefix="0" xfId="0">
      <alignment vertical="center" wrapText="1"/>
    </xf>
    <xf numFmtId="167" fontId="0" fillId="4" borderId="1" applyAlignment="1" pivotButton="0" quotePrefix="0" xfId="0">
      <alignment vertical="center" wrapText="1"/>
    </xf>
    <xf numFmtId="168" fontId="0" fillId="5" borderId="1" applyAlignment="1" pivotButton="0" quotePrefix="0" xfId="0">
      <alignment vertical="center" wrapText="1"/>
    </xf>
    <xf numFmtId="169" fontId="0" fillId="4" borderId="1" applyAlignment="1" pivotButton="0" quotePrefix="0" xfId="0">
      <alignment vertical="center" wrapText="1"/>
    </xf>
    <xf numFmtId="3" fontId="6" fillId="5" borderId="1" applyAlignment="1" pivotButton="0" quotePrefix="0" xfId="0">
      <alignment vertical="center" wrapText="1"/>
    </xf>
    <xf numFmtId="9" fontId="0" fillId="4" borderId="1" applyAlignment="1" pivotButton="0" quotePrefix="0" xfId="0">
      <alignment vertical="center" wrapText="1"/>
    </xf>
    <xf numFmtId="171" fontId="0" fillId="4" borderId="1" applyAlignment="1" pivotButton="0" quotePrefix="0" xfId="0">
      <alignment vertical="center" wrapText="1"/>
    </xf>
    <xf numFmtId="171" fontId="0" fillId="5" borderId="1" applyAlignment="1" pivotButton="0" quotePrefix="0" xfId="0">
      <alignment vertical="center" wrapText="1"/>
    </xf>
    <xf numFmtId="164" fontId="0" fillId="5" borderId="1" applyAlignment="1" pivotButton="0" quotePrefix="0" xfId="0">
      <alignment vertical="center" wrapText="1"/>
    </xf>
    <xf numFmtId="164" fontId="6" fillId="5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3" customWidth="1" min="4" max="4"/>
    <col width="19" customWidth="1" min="5" max="5"/>
    <col width="12" customWidth="1" min="6" max="6"/>
    <col width="34" customWidth="1" min="7" max="7"/>
    <col width="25" customWidth="1" min="8" max="8"/>
  </cols>
  <sheetData>
    <row r="1">
      <c r="A1" s="1" t="inlineStr">
        <is>
          <t>① 評価減のバックテスト表（記入例）</t>
        </is>
      </c>
    </row>
    <row r="2" ht="49" customHeight="1">
      <c r="A2" s="8" t="inlineStr">
        <is>
          <t>架空の会社の記入例です。自社の状況に上書きして使います。結果が違っても、前期の見積りが誤りだったとは限らない。期末時点で入手できた情報で合理的に見積もっていたかと、期末後の市況などの変化を分けて記録する。監査法人も、前期の見積りがその後どう確定したかを確かめる。会社としては、結果を切下げ率・売価の見込み・発注と生産の計画に返すために、毎年3月にまとめる。下げなかった在庫から出た損も必ず拾う。</t>
        </is>
      </c>
    </row>
    <row r="4">
      <c r="A4" s="3" t="inlineStr">
        <is>
          <t>前期末の区分</t>
        </is>
      </c>
      <c r="B4" s="3" t="inlineStr">
        <is>
          <t>前期末の帳簿価額</t>
        </is>
      </c>
      <c r="C4" s="3" t="inlineStr">
        <is>
          <t>評価後（前期末）</t>
        </is>
      </c>
      <c r="D4" s="3" t="inlineStr">
        <is>
          <t>その後の結果</t>
        </is>
      </c>
      <c r="E4" s="3" t="inlineStr">
        <is>
          <t>実績（売却回収額＋残存評価額）</t>
        </is>
      </c>
      <c r="F4" s="3" t="inlineStr">
        <is>
          <t>差（実績−評価後）</t>
        </is>
      </c>
      <c r="G4" s="3" t="inlineStr">
        <is>
          <t>結果の見方</t>
        </is>
      </c>
      <c r="H4" s="3" t="inlineStr">
        <is>
          <t>次の見直し</t>
        </is>
      </c>
    </row>
    <row r="5">
      <c r="A5" s="9" t="inlineStr">
        <is>
          <t>季節商品（切下げあり）</t>
        </is>
      </c>
      <c r="B5" s="10" t="n">
        <v>180</v>
      </c>
      <c r="C5" s="10" t="n">
        <v>120</v>
      </c>
      <c r="D5" s="11" t="inlineStr">
        <is>
          <t>値下げ販売で全量売却</t>
        </is>
      </c>
      <c r="E5" s="10" t="n">
        <v>96</v>
      </c>
      <c r="F5" s="12">
        <f>E5-C5</f>
        <v/>
      </c>
      <c r="G5" s="11" t="inlineStr">
        <is>
          <t>実績が評価を下回った（期末時点の情報で合理的だったか、その後の変化かを確認）</t>
        </is>
      </c>
      <c r="H5" s="11" t="inlineStr">
        <is>
          <t>売価の見込みを過去の実績の8割で置く</t>
        </is>
      </c>
    </row>
    <row r="6">
      <c r="A6" s="9" t="inlineStr">
        <is>
          <t>滞留品 1年超（20%）</t>
        </is>
      </c>
      <c r="B6" s="10" t="n">
        <v>150</v>
      </c>
      <c r="C6" s="10" t="n">
        <v>120</v>
      </c>
      <c r="D6" s="11" t="inlineStr">
        <is>
          <t>一部売却・一部残存</t>
        </is>
      </c>
      <c r="E6" s="10" t="n">
        <v>132</v>
      </c>
      <c r="F6" s="12">
        <f>E6-C6</f>
        <v/>
      </c>
      <c r="G6" s="11" t="inlineStr">
        <is>
          <t>おおむね妥当</t>
        </is>
      </c>
      <c r="H6" s="11" t="inlineStr">
        <is>
          <t>率は据え置き</t>
        </is>
      </c>
    </row>
    <row r="7">
      <c r="A7" s="9" t="inlineStr">
        <is>
          <t>滞留品 2年超（50%）</t>
        </is>
      </c>
      <c r="B7" s="10" t="n">
        <v>60</v>
      </c>
      <c r="C7" s="10" t="n">
        <v>30</v>
      </c>
      <c r="D7" s="11" t="inlineStr">
        <is>
          <t>大半を廃棄</t>
        </is>
      </c>
      <c r="E7" s="10" t="n">
        <v>6</v>
      </c>
      <c r="F7" s="12">
        <f>E7-C7</f>
        <v/>
      </c>
      <c r="G7" s="11" t="inlineStr">
        <is>
          <t>実績が評価を下回った（廃棄の割合が想定より多い）</t>
        </is>
      </c>
      <c r="H7" s="11" t="inlineStr">
        <is>
          <t>2年超の率の引き上げを検討（50%→80%など）</t>
        </is>
      </c>
    </row>
    <row r="8">
      <c r="A8" s="9" t="inlineStr">
        <is>
          <t>定番品（切下げなし）</t>
        </is>
      </c>
      <c r="B8" s="10" t="n">
        <v>30</v>
      </c>
      <c r="C8" s="10" t="n">
        <v>30</v>
      </c>
      <c r="D8" s="11" t="inlineStr">
        <is>
          <t>型落ちで廃棄</t>
        </is>
      </c>
      <c r="E8" s="10" t="n">
        <v>0</v>
      </c>
      <c r="F8" s="12">
        <f>E8-C8</f>
        <v/>
      </c>
      <c r="G8" s="11" t="inlineStr">
        <is>
          <t>見積りに入っていなかった損（型落ちの予定を経理が知らなかった）</t>
        </is>
      </c>
      <c r="H8" s="11" t="inlineStr">
        <is>
          <t>型落ちの予定を商品部から四半期ごとに受け取る</t>
        </is>
      </c>
    </row>
    <row r="10">
      <c r="A10" s="13" t="inlineStr">
        <is>
          <t>合計</t>
        </is>
      </c>
      <c r="B10" s="14">
        <f>SUM(B5:B8)</f>
        <v/>
      </c>
      <c r="C10" s="14">
        <f>SUM(C5:C8)</f>
        <v/>
      </c>
      <c r="E10" s="14">
        <f>SUM(E5:E8)</f>
        <v/>
      </c>
      <c r="F10" s="15">
        <f>SUM(F5:F8)</f>
        <v/>
      </c>
    </row>
    <row r="11" ht="30" customHeight="1">
      <c r="A11" s="16" t="inlineStr">
        <is>
          <t>白いセルの数値を自社の数字に置き換えると、差（F列）と合計が自動で計算されます。差は「実績−前期末の評価後」。マイナスは実績が評価を下回ったことを示します。</t>
        </is>
      </c>
    </row>
  </sheetData>
  <mergeCells count="2">
    <mergeCell ref="A2:H2"/>
    <mergeCell ref="A11:H1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3" customWidth="1" min="3" max="3"/>
    <col width="12" customWidth="1" min="4" max="4"/>
    <col width="11" customWidth="1" min="5" max="5"/>
    <col width="18" customWidth="1" min="6" max="6"/>
    <col width="19" customWidth="1" min="7" max="7"/>
    <col width="28" customWidth="1" min="8" max="8"/>
    <col width="15" customWidth="1" min="9" max="9"/>
  </cols>
  <sheetData>
    <row r="1">
      <c r="A1" s="1" t="inlineStr">
        <is>
          <t>② 不動在庫・保有コスト台帳（記入例）</t>
        </is>
      </c>
    </row>
    <row r="2" ht="64" customHeight="1">
      <c r="A2" s="8" t="inlineStr">
        <is>
          <t>量・場所・持ち主・保有コストを一つの表に（単位：百万円・設例）。回転日数＝平均在庫金額÷年間売上原価×365日（在庫の厚み。設例の会社全体では約110日）。最終出庫からの経過日数＝基準日−最後に出庫した日（動きの止まり具合）。二つは別の指標なので両方の列を持ち、回転日数が長い品目と経過日数が365日を超える品目を別々に抜き出す。保有コスト＝保管料（占有面積×坪単価）＋棚卸・移動の人手＋保険＋資金コスト（帳簿価額×社内の資本コスト率）。購入後の保管の費用は、ふつうは在庫の原価に入らず期間の費用になるため、帳簿の在庫金額には表れない。率・単価は設例。</t>
        </is>
      </c>
    </row>
    <row r="4">
      <c r="A4" s="3" t="inlineStr">
        <is>
          <t>区分</t>
        </is>
      </c>
      <c r="B4" s="3" t="inlineStr">
        <is>
          <t>最終出庫からの経過日数</t>
        </is>
      </c>
      <c r="C4" s="3" t="inlineStr">
        <is>
          <t>回転日数</t>
        </is>
      </c>
      <c r="D4" s="3" t="inlineStr">
        <is>
          <t>帳簿価額（評価後）</t>
        </is>
      </c>
      <c r="E4" s="3" t="inlineStr">
        <is>
          <t>占有面積</t>
        </is>
      </c>
      <c r="F4" s="3" t="inlineStr">
        <is>
          <t>年間の保有コスト（内訳は下の計算欄）</t>
        </is>
      </c>
      <c r="G4" s="3" t="inlineStr">
        <is>
          <t>持ち主（処分を決める部署）</t>
        </is>
      </c>
      <c r="H4" s="3" t="inlineStr">
        <is>
          <t>処分案</t>
        </is>
      </c>
      <c r="I4" s="3" t="inlineStr">
        <is>
          <t>期限</t>
        </is>
      </c>
    </row>
    <row r="5">
      <c r="A5" s="9" t="inlineStr">
        <is>
          <t>商品（季節が終わったもの）</t>
        </is>
      </c>
      <c r="B5" s="17">
        <f>B18</f>
        <v/>
      </c>
      <c r="C5" s="17">
        <f>B21</f>
        <v/>
      </c>
      <c r="D5" s="18">
        <f>B27</f>
        <v/>
      </c>
      <c r="E5" s="11" t="inlineStr">
        <is>
          <t>倉庫の18%</t>
        </is>
      </c>
      <c r="F5" s="18">
        <f>B30</f>
        <v/>
      </c>
      <c r="G5" s="11" t="inlineStr">
        <is>
          <t>商品部</t>
        </is>
      </c>
      <c r="H5" s="11" t="inlineStr">
        <is>
          <t>値下げ販売で売り切る（今処分なら280回収）</t>
        </is>
      </c>
      <c r="I5" s="11" t="inlineStr">
        <is>
          <t>第4四半期中</t>
        </is>
      </c>
    </row>
    <row r="6">
      <c r="A6" s="9" t="inlineStr">
        <is>
          <t>商品（定番・来季も販売）</t>
        </is>
      </c>
      <c r="B6" s="11" t="inlineStr">
        <is>
          <t>約30日</t>
        </is>
      </c>
      <c r="C6" s="11" t="inlineStr">
        <is>
          <t>約120日</t>
        </is>
      </c>
      <c r="D6" s="10" t="n">
        <v>520</v>
      </c>
      <c r="E6" s="11" t="inlineStr">
        <is>
          <t>倉庫の22%</t>
        </is>
      </c>
      <c r="F6" s="10" t="n">
        <v>35</v>
      </c>
      <c r="G6" s="11" t="inlineStr">
        <is>
          <t>商品部</t>
        </is>
      </c>
      <c r="H6" s="11" t="inlineStr">
        <is>
          <t>期限付きで残す（理由：来季の売り場の柱）</t>
        </is>
      </c>
      <c r="I6" s="11" t="inlineStr">
        <is>
          <t>来季の第2四半期末に再比較</t>
        </is>
      </c>
    </row>
    <row r="7">
      <c r="A7" s="9" t="inlineStr">
        <is>
          <t>製品（作りすぎ）</t>
        </is>
      </c>
      <c r="B7" s="11" t="inlineStr">
        <is>
          <t>約400日</t>
        </is>
      </c>
      <c r="C7" s="11" t="inlineStr">
        <is>
          <t>約420日</t>
        </is>
      </c>
      <c r="D7" s="10" t="n">
        <v>140</v>
      </c>
      <c r="E7" s="11" t="inlineStr">
        <is>
          <t>工場倉庫の30%</t>
        </is>
      </c>
      <c r="F7" s="10" t="n">
        <v>15</v>
      </c>
      <c r="G7" s="11" t="inlineStr">
        <is>
          <t>自社工場</t>
        </is>
      </c>
      <c r="H7" s="11" t="inlineStr">
        <is>
          <t>一部をEC限定で販売、残りは廃棄</t>
        </is>
      </c>
      <c r="I7" s="11" t="inlineStr">
        <is>
          <t>第4四半期中</t>
        </is>
      </c>
    </row>
    <row r="8">
      <c r="A8" s="9" t="inlineStr">
        <is>
          <t>原材料（旧仕様）</t>
        </is>
      </c>
      <c r="B8" s="11" t="inlineStr">
        <is>
          <t>730日超</t>
        </is>
      </c>
      <c r="C8" s="11" t="inlineStr">
        <is>
          <t>出庫なし（算定不能）</t>
        </is>
      </c>
      <c r="D8" s="10" t="n">
        <v>40</v>
      </c>
      <c r="E8" s="11" t="inlineStr">
        <is>
          <t>工場倉庫の10%</t>
        </is>
      </c>
      <c r="F8" s="10" t="n">
        <v>4</v>
      </c>
      <c r="G8" s="11" t="inlineStr">
        <is>
          <t>自社工場</t>
        </is>
      </c>
      <c r="H8" s="11" t="inlineStr">
        <is>
          <t>廃棄（再利用の見込みなし）</t>
        </is>
      </c>
      <c r="I8" s="11" t="inlineStr">
        <is>
          <t>今期中</t>
        </is>
      </c>
    </row>
    <row r="9">
      <c r="A9" s="9" t="inlineStr">
        <is>
          <t>滞留品（回転期間ルールの対象）</t>
        </is>
      </c>
      <c r="B9" s="11" t="inlineStr">
        <is>
          <t>365日超〜1,095日超</t>
        </is>
      </c>
      <c r="C9" s="11" t="inlineStr">
        <is>
          <t>—（品目ごとに算定）</t>
        </is>
      </c>
      <c r="D9" s="10" t="n">
        <v>63</v>
      </c>
      <c r="E9" s="11" t="inlineStr">
        <is>
          <t>倉庫の9%</t>
        </is>
      </c>
      <c r="F9" s="10" t="n">
        <v>9</v>
      </c>
      <c r="G9" s="11" t="inlineStr">
        <is>
          <t>品目ごとに一つ（商品部か自社工場）</t>
        </is>
      </c>
      <c r="H9" s="11" t="inlineStr">
        <is>
          <t>持ち主が品目ごとに判断</t>
        </is>
      </c>
      <c r="I9" s="11" t="inlineStr">
        <is>
          <t>四半期ごとに見直し</t>
        </is>
      </c>
    </row>
    <row r="10">
      <c r="A10" s="9" t="inlineStr">
        <is>
          <t>処分予定品</t>
        </is>
      </c>
      <c r="B10" s="11" t="inlineStr">
        <is>
          <t>—</t>
        </is>
      </c>
      <c r="C10" s="11" t="inlineStr">
        <is>
          <t>—</t>
        </is>
      </c>
      <c r="D10" s="10" t="n">
        <v>1</v>
      </c>
      <c r="E10" s="11" t="inlineStr">
        <is>
          <t>倉庫の2%</t>
        </is>
      </c>
      <c r="F10" s="10" t="n">
        <v>2</v>
      </c>
      <c r="G10" s="11" t="inlineStr">
        <is>
          <t>商品部／自社工場（該当部署）</t>
        </is>
      </c>
      <c r="H10" s="11" t="inlineStr">
        <is>
          <t>処分は持ち主が決定済み。物流が処分業者への引渡しを実施</t>
        </is>
      </c>
      <c r="I10" s="11" t="inlineStr">
        <is>
          <t>今月中</t>
        </is>
      </c>
    </row>
    <row r="11">
      <c r="A11" s="19" t="inlineStr">
        <is>
          <t>合計</t>
        </is>
      </c>
      <c r="D11" s="14">
        <f>SUM(D5:D10)</f>
        <v/>
      </c>
      <c r="F11" s="14">
        <f>SUM(F5:F10)</f>
        <v/>
      </c>
    </row>
    <row r="12" ht="30" customHeight="1">
      <c r="A12" s="16" t="inlineStr">
        <is>
          <t>水色のセル（季節が終わった商品の行）は下の計算欄と連動します。計算欄の黄色のセルを書き換えると、この行と③経営層向け一枚の比較欄に反映されます。</t>
        </is>
      </c>
    </row>
    <row r="13" ht="30" customHeight="1">
      <c r="A13" s="20" t="inlineStr">
        <is>
          <t>計算欄 ── 黄色のセルに自社の数字を入れると、経過日数・回転日数・保有コストを自動で計算します（例：季節が終わった商品。金額は百万円）</t>
        </is>
      </c>
    </row>
    <row r="15">
      <c r="A15" s="21" t="inlineStr">
        <is>
          <t>項目</t>
        </is>
      </c>
      <c r="B15" s="21" t="inlineStr">
        <is>
          <t>値</t>
        </is>
      </c>
      <c r="C15" s="21" t="inlineStr">
        <is>
          <t>計算式・説明</t>
        </is>
      </c>
      <c r="D15" s="22" t="n"/>
      <c r="E15" s="22" t="n"/>
      <c r="F15" s="22" t="n"/>
      <c r="G15" s="22" t="n"/>
      <c r="H15" s="23" t="n"/>
    </row>
    <row r="16">
      <c r="A16" s="11" t="inlineStr">
        <is>
          <t>基準日</t>
        </is>
      </c>
      <c r="B16" s="24" t="n">
        <v>46387</v>
      </c>
      <c r="C16" s="11" t="inlineStr">
        <is>
          <t>入力</t>
        </is>
      </c>
      <c r="D16" s="22" t="n"/>
      <c r="E16" s="22" t="n"/>
      <c r="F16" s="22" t="n"/>
      <c r="G16" s="22" t="n"/>
      <c r="H16" s="23" t="n"/>
    </row>
    <row r="17">
      <c r="A17" s="11" t="inlineStr">
        <is>
          <t>最終出庫日</t>
        </is>
      </c>
      <c r="B17" s="24" t="n">
        <v>46147</v>
      </c>
      <c r="C17" s="11" t="inlineStr">
        <is>
          <t>入力</t>
        </is>
      </c>
      <c r="D17" s="22" t="n"/>
      <c r="E17" s="22" t="n"/>
      <c r="F17" s="22" t="n"/>
      <c r="G17" s="22" t="n"/>
      <c r="H17" s="23" t="n"/>
    </row>
    <row r="18">
      <c r="A18" s="11" t="inlineStr">
        <is>
          <t>最終出庫からの経過日数</t>
        </is>
      </c>
      <c r="B18" s="18">
        <f>B16-B17</f>
        <v/>
      </c>
      <c r="C18" s="11" t="inlineStr">
        <is>
          <t>基準日−最終出庫日（動きの止まり具合）</t>
        </is>
      </c>
      <c r="D18" s="22" t="n"/>
      <c r="E18" s="22" t="n"/>
      <c r="F18" s="22" t="n"/>
      <c r="G18" s="22" t="n"/>
      <c r="H18" s="23" t="n"/>
    </row>
    <row r="19">
      <c r="A19" s="11" t="inlineStr">
        <is>
          <t>平均在庫金額</t>
        </is>
      </c>
      <c r="B19" s="25" t="n">
        <v>300</v>
      </c>
      <c r="C19" s="11" t="inlineStr">
        <is>
          <t>入力（期首と期末の平均など）</t>
        </is>
      </c>
      <c r="D19" s="22" t="n"/>
      <c r="E19" s="22" t="n"/>
      <c r="F19" s="22" t="n"/>
      <c r="G19" s="22" t="n"/>
      <c r="H19" s="23" t="n"/>
    </row>
    <row r="20">
      <c r="A20" s="11" t="inlineStr">
        <is>
          <t>年間売上原価</t>
        </is>
      </c>
      <c r="B20" s="25" t="n">
        <v>405</v>
      </c>
      <c r="C20" s="11" t="inlineStr">
        <is>
          <t>入力（その区分の1年分）</t>
        </is>
      </c>
      <c r="D20" s="22" t="n"/>
      <c r="E20" s="22" t="n"/>
      <c r="F20" s="22" t="n"/>
      <c r="G20" s="22" t="n"/>
      <c r="H20" s="23" t="n"/>
    </row>
    <row r="21">
      <c r="A21" s="11" t="inlineStr">
        <is>
          <t>回転日数</t>
        </is>
      </c>
      <c r="B21" s="18">
        <f>B19/B20*365</f>
        <v/>
      </c>
      <c r="C21" s="11" t="inlineStr">
        <is>
          <t>平均在庫金額÷年間売上原価×365日（在庫の厚み）</t>
        </is>
      </c>
      <c r="D21" s="22" t="n"/>
      <c r="E21" s="22" t="n"/>
      <c r="F21" s="22" t="n"/>
      <c r="G21" s="22" t="n"/>
      <c r="H21" s="23" t="n"/>
    </row>
    <row r="22">
      <c r="A22" s="11" t="inlineStr">
        <is>
          <t>占有面積（坪）</t>
        </is>
      </c>
      <c r="B22" s="25" t="n">
        <v>600</v>
      </c>
      <c r="C22" s="11" t="inlineStr">
        <is>
          <t>入力</t>
        </is>
      </c>
      <c r="D22" s="22" t="n"/>
      <c r="E22" s="22" t="n"/>
      <c r="F22" s="22" t="n"/>
      <c r="G22" s="22" t="n"/>
      <c r="H22" s="23" t="n"/>
    </row>
    <row r="23">
      <c r="A23" s="11" t="inlineStr">
        <is>
          <t>保管料の坪単価（年・百万円）</t>
        </is>
      </c>
      <c r="B23" s="26" t="n">
        <v>0.03</v>
      </c>
      <c r="C23" s="11" t="inlineStr">
        <is>
          <t>入力（外部倉庫の契約単価）</t>
        </is>
      </c>
      <c r="D23" s="22" t="n"/>
      <c r="E23" s="22" t="n"/>
      <c r="F23" s="22" t="n"/>
      <c r="G23" s="22" t="n"/>
      <c r="H23" s="23" t="n"/>
    </row>
    <row r="24">
      <c r="A24" s="11" t="inlineStr">
        <is>
          <t>保管料</t>
        </is>
      </c>
      <c r="B24" s="27">
        <f>B22*B23</f>
        <v/>
      </c>
      <c r="C24" s="11" t="inlineStr">
        <is>
          <t>占有面積×坪単価</t>
        </is>
      </c>
      <c r="D24" s="22" t="n"/>
      <c r="E24" s="22" t="n"/>
      <c r="F24" s="22" t="n"/>
      <c r="G24" s="22" t="n"/>
      <c r="H24" s="23" t="n"/>
    </row>
    <row r="25">
      <c r="A25" s="11" t="inlineStr">
        <is>
          <t>棚卸・移動の人手</t>
        </is>
      </c>
      <c r="B25" s="25" t="n">
        <v>6</v>
      </c>
      <c r="C25" s="11" t="inlineStr">
        <is>
          <t>入力（人数×時間×単価で見積もる）</t>
        </is>
      </c>
      <c r="D25" s="22" t="n"/>
      <c r="E25" s="22" t="n"/>
      <c r="F25" s="22" t="n"/>
      <c r="G25" s="22" t="n"/>
      <c r="H25" s="23" t="n"/>
    </row>
    <row r="26">
      <c r="A26" s="11" t="inlineStr">
        <is>
          <t>保険</t>
        </is>
      </c>
      <c r="B26" s="25" t="n">
        <v>0</v>
      </c>
      <c r="C26" s="11" t="inlineStr">
        <is>
          <t>入力</t>
        </is>
      </c>
      <c r="D26" s="22" t="n"/>
      <c r="E26" s="22" t="n"/>
      <c r="F26" s="22" t="n"/>
      <c r="G26" s="22" t="n"/>
      <c r="H26" s="23" t="n"/>
    </row>
    <row r="27">
      <c r="A27" s="11" t="inlineStr">
        <is>
          <t>帳簿価額（評価後）</t>
        </is>
      </c>
      <c r="B27" s="25" t="n">
        <v>300</v>
      </c>
      <c r="C27" s="11" t="inlineStr">
        <is>
          <t>入力</t>
        </is>
      </c>
      <c r="D27" s="22" t="n"/>
      <c r="E27" s="22" t="n"/>
      <c r="F27" s="22" t="n"/>
      <c r="G27" s="22" t="n"/>
      <c r="H27" s="23" t="n"/>
    </row>
    <row r="28">
      <c r="A28" s="11" t="inlineStr">
        <is>
          <t>社内の資本コスト率</t>
        </is>
      </c>
      <c r="B28" s="28" t="n">
        <v>0.027</v>
      </c>
      <c r="C28" s="11" t="inlineStr">
        <is>
          <t>入力（社内で決める管理上の率）</t>
        </is>
      </c>
      <c r="D28" s="22" t="n"/>
      <c r="E28" s="22" t="n"/>
      <c r="F28" s="22" t="n"/>
      <c r="G28" s="22" t="n"/>
      <c r="H28" s="23" t="n"/>
    </row>
    <row r="29">
      <c r="A29" s="11" t="inlineStr">
        <is>
          <t>資金コスト</t>
        </is>
      </c>
      <c r="B29" s="27">
        <f>B27*B28</f>
        <v/>
      </c>
      <c r="C29" s="11" t="inlineStr">
        <is>
          <t>帳簿価額×資本コスト率</t>
        </is>
      </c>
      <c r="D29" s="22" t="n"/>
      <c r="E29" s="22" t="n"/>
      <c r="F29" s="22" t="n"/>
      <c r="G29" s="22" t="n"/>
      <c r="H29" s="23" t="n"/>
    </row>
    <row r="30">
      <c r="A30" s="11" t="inlineStr">
        <is>
          <t>年間の保有コスト</t>
        </is>
      </c>
      <c r="B30" s="29">
        <f>ROUND(B24+B25+B26+B29,0)</f>
        <v/>
      </c>
      <c r="C30" s="11" t="inlineStr">
        <is>
          <t>保管料＋人手＋保険＋資金コスト。百万円未満は四捨五入（期間の費用。帳簿の在庫金額には表れない）</t>
        </is>
      </c>
      <c r="D30" s="22" t="n"/>
      <c r="E30" s="22" t="n"/>
      <c r="F30" s="22" t="n"/>
      <c r="G30" s="22" t="n"/>
      <c r="H30" s="23" t="n"/>
    </row>
    <row r="31" ht="30" customHeight="1">
      <c r="A31" s="16" t="inlineStr">
        <is>
          <t>回転日数と経過日数は別の指標です。回転日数が長い品目と、経過日数が365日を超える品目を、別々に抜き出します。</t>
        </is>
      </c>
    </row>
  </sheetData>
  <mergeCells count="20">
    <mergeCell ref="C25:H25"/>
    <mergeCell ref="C26:H26"/>
    <mergeCell ref="C16:H16"/>
    <mergeCell ref="C22:H22"/>
    <mergeCell ref="A12:I12"/>
    <mergeCell ref="C21:H21"/>
    <mergeCell ref="A2:I2"/>
    <mergeCell ref="C27:H27"/>
    <mergeCell ref="C23:H23"/>
    <mergeCell ref="C17:H17"/>
    <mergeCell ref="C19:H19"/>
    <mergeCell ref="C28:H28"/>
    <mergeCell ref="A13:I13"/>
    <mergeCell ref="C18:H18"/>
    <mergeCell ref="A31:I31"/>
    <mergeCell ref="C30:H30"/>
    <mergeCell ref="C15:H15"/>
    <mergeCell ref="C24:H24"/>
    <mergeCell ref="C20:H20"/>
    <mergeCell ref="C29:H29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70" customWidth="1" min="2" max="2"/>
    <col width="30" customWidth="1" min="3" max="3"/>
    <col width="46" customWidth="1" min="4" max="4"/>
  </cols>
  <sheetData>
    <row r="1">
      <c r="A1" s="1" t="inlineStr">
        <is>
          <t>③ 経営層向け一枚（記入例）</t>
        </is>
      </c>
    </row>
    <row r="2" ht="49" customHeight="1">
      <c r="A2" s="8" t="inlineStr">
        <is>
          <t>在庫責任をPDCAで回す。比較欄は、バックテストに基づき売却回収総額を8割に補正し、販売手数料・追加値下げ・処分費用などの追加差額はないものとした試算。数字はすべて設例。基準は具体的な切下げ率を定めておらず、会社が収益性の低下を反映するよう決めて継続して適用する。保有コストの率や単価は社内で決める管理上の数字。低価法への変更は、今の方法を採用して3年を経過していなければ原則として承認されない。</t>
        </is>
      </c>
    </row>
    <row r="4">
      <c r="A4" s="3" t="inlineStr">
        <is>
          <t>ブロック</t>
        </is>
      </c>
      <c r="B4" s="3" t="inlineStr">
        <is>
          <t>載せること</t>
        </is>
      </c>
      <c r="C4" s="3" t="inlineStr">
        <is>
          <t>判断してもらうこと</t>
        </is>
      </c>
    </row>
    <row r="5">
      <c r="A5" s="9" t="inlineStr">
        <is>
          <t>1 課題</t>
        </is>
      </c>
      <c r="B5" s="11" t="inlineStr">
        <is>
          <t>昨年度は期末に評価損1.8億円を決算の直前に報告。前期の評価減の結果は確かめておらず、動かない在庫の量・場所・持ち主が見えない</t>
        </is>
      </c>
      <c r="C5" s="11" t="inlineStr">
        <is>
          <t>課題の共有</t>
        </is>
      </c>
    </row>
    <row r="6">
      <c r="A6" s="9" t="inlineStr">
        <is>
          <t>2 処分の判断のルール</t>
        </is>
      </c>
      <c r="B6" s="11" t="inlineStr">
        <is>
          <t>四半期ごとに不動在庫と保有コストを報告し、持ち主の部署が「売り切る・廃棄・期限付きで残す」を決める。金額が大きいものと、期限が来ても動かないものは経営会議で決める</t>
        </is>
      </c>
      <c r="C6" s="11" t="inlineStr">
        <is>
          <t>ルールの承認</t>
        </is>
      </c>
    </row>
    <row r="7">
      <c r="A7" s="9" t="inlineStr">
        <is>
          <t>3 保有か早期処分か</t>
        </is>
      </c>
      <c r="B7" s="11" t="inlineStr">
        <is>
          <t>残すときは理由・期限・責任者を付け、「今処分した回収額」と「持ち続けた場合の見込み−保有コスト」を比べる（下の比較欄）</t>
        </is>
      </c>
      <c r="C7" s="11" t="inlineStr">
        <is>
          <t>比べ方の了承</t>
        </is>
      </c>
    </row>
    <row r="8">
      <c r="A8" s="9" t="inlineStr">
        <is>
          <t>4 PDCA</t>
        </is>
      </c>
      <c r="B8" s="11" t="inlineStr">
        <is>
          <t>計画：仕入・生産の計画に在庫の目標と処分の予算／実行：四半期の処分／確認：バックテストと不動在庫の推移／見直し：発注の量・生産の計画・切下げ率</t>
        </is>
      </c>
      <c r="C8" s="11" t="inlineStr">
        <is>
          <t>仕組みの承認</t>
        </is>
      </c>
    </row>
    <row r="9">
      <c r="A9" s="9" t="inlineStr">
        <is>
          <t>5 部署の目標と考え方</t>
        </is>
      </c>
      <c r="B9" s="11" t="inlineStr">
        <is>
          <t>商品部と自社工場の目標に、在庫の回転と不動在庫の金額を加え、欠品率と売上と並べて見る。評価損・処分は財務を健全にする管理者の仕事と位置づけ、問うのは先送り。早く判断した部署は評価する</t>
        </is>
      </c>
      <c r="C9" s="11" t="inlineStr">
        <is>
          <t>目標と考え方の決定</t>
        </is>
      </c>
    </row>
    <row r="10">
      <c r="A10" s="9" t="inlineStr">
        <is>
          <t>6 グループの方針</t>
        </is>
      </c>
      <c r="B10" s="11" t="inlineStr">
        <is>
          <t>子会社の在庫の評価の方針を、今期は違いの一覧にし、来期から評価の方針・判断の手順・見える化の台帳をそろえる。切下げ率は各社の在庫の性質と実績で決める</t>
        </is>
      </c>
      <c r="C10" s="11" t="inlineStr">
        <is>
          <t>整備の方針の了承</t>
        </is>
      </c>
    </row>
    <row r="11">
      <c r="A11" s="9" t="inlineStr">
        <is>
          <t>7 損益と税務への出方</t>
        </is>
      </c>
      <c r="B11" s="11" t="inlineStr">
        <is>
          <t>評価損は原則として売上原価（製造に関連して避けられないものは製造原価、臨時の事象で多額のときだけ特別損失）。税務は原価法で、著しい陳腐化などの事実がなければ処分・廃棄の年に損金。低価法への変更は事業年度の開始の日の前日までに承認申請</t>
        </is>
      </c>
      <c r="C11" s="11" t="inlineStr">
        <is>
          <t>説明の了承</t>
        </is>
      </c>
    </row>
    <row r="13" ht="30" customHeight="1">
      <c r="A13" s="20" t="inlineStr">
        <is>
          <t>比較欄 ── 季節が終わった商品を、今処分するか、1年持ち続けるか（単位：百万円・設例。黄色のセルを置き換えると自動で計算）</t>
        </is>
      </c>
    </row>
    <row r="14">
      <c r="A14" s="21" t="inlineStr">
        <is>
          <t>比較項目</t>
        </is>
      </c>
      <c r="B14" s="21" t="inlineStr">
        <is>
          <t>今処分する</t>
        </is>
      </c>
      <c r="C14" s="21" t="inlineStr">
        <is>
          <t>1年持ち続ける</t>
        </is>
      </c>
      <c r="D14" s="21" t="inlineStr">
        <is>
          <t>説明</t>
        </is>
      </c>
    </row>
    <row r="15" ht="30" customHeight="1">
      <c r="A15" s="9" t="inlineStr">
        <is>
          <t>売れる見込み（見込みのまま）</t>
        </is>
      </c>
      <c r="B15" s="25" t="n">
        <v>280</v>
      </c>
      <c r="C15" s="25" t="n">
        <v>330</v>
      </c>
      <c r="D15" s="11" t="inlineStr">
        <is>
          <t>今処分：処分セールで一括。持ち続ける：商品部の見込み</t>
        </is>
      </c>
    </row>
    <row r="16" ht="30" customHeight="1">
      <c r="A16" s="9" t="inlineStr">
        <is>
          <t>補正率（バックテストの実績）</t>
        </is>
      </c>
      <c r="B16" s="30" t="n">
        <v>1</v>
      </c>
      <c r="C16" s="30" t="n">
        <v>0.8</v>
      </c>
      <c r="D16" s="11" t="inlineStr">
        <is>
          <t>持ち続ける側は、売却回収総額を過去の実績の8割に補正（販売手数料・追加値下げ等の差は含めない）</t>
        </is>
      </c>
    </row>
    <row r="17" ht="30" customHeight="1">
      <c r="A17" s="9" t="inlineStr">
        <is>
          <t>補正後の回収見込額</t>
        </is>
      </c>
      <c r="B17" s="18">
        <f>B15*B16</f>
        <v/>
      </c>
      <c r="C17" s="18">
        <f>C15*C16</f>
        <v/>
      </c>
      <c r="D17" s="11" t="inlineStr">
        <is>
          <t>売れる見込み×補正率</t>
        </is>
      </c>
    </row>
    <row r="18" ht="30" customHeight="1">
      <c r="A18" s="9" t="inlineStr">
        <is>
          <t>1年分の保有コスト</t>
        </is>
      </c>
      <c r="B18" s="31" t="n">
        <v>0</v>
      </c>
      <c r="C18" s="32">
        <f>-'②不動在庫・保有コスト台帳'!B30</f>
        <v/>
      </c>
      <c r="D18" s="11" t="inlineStr">
        <is>
          <t>②の計算欄の年間の保有コストを自動で引く（保管18・人手6・資金8）</t>
        </is>
      </c>
    </row>
    <row r="19" ht="30" customHeight="1">
      <c r="A19" s="11" t="inlineStr">
        <is>
          <t>手元に残る額</t>
        </is>
      </c>
      <c r="B19" s="18">
        <f>B17+B18</f>
        <v/>
      </c>
      <c r="C19" s="18">
        <f>C17+C18</f>
        <v/>
      </c>
      <c r="D19" s="11" t="inlineStr">
        <is>
          <t>補正後の回収見込額−保有コスト。持ち続ける側は、さらに値下がり・型落ちの危険がある</t>
        </is>
      </c>
    </row>
    <row r="20" ht="30" customHeight="1">
      <c r="A20" s="19" t="inlineStr">
        <is>
          <t>差（持ち続ける−今処分する）</t>
        </is>
      </c>
      <c r="B20" s="33" t="inlineStr">
        <is>
          <t>—</t>
        </is>
      </c>
      <c r="C20" s="34">
        <f>C19-B19</f>
        <v/>
      </c>
      <c r="D20" s="11" t="inlineStr">
        <is>
          <t>マイナス＝「とりあえず残す」の値段</t>
        </is>
      </c>
    </row>
  </sheetData>
  <mergeCells count="2">
    <mergeCell ref="A13:D1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TaxJudge</dc:creator>
  <dc:title xmlns:dc="http://purl.org/dc/elements/1.1/">棚卸資産ラボ【部長編①】 ひな形</dc:title>
  <dcterms:created xmlns:dcterms="http://purl.org/dc/terms/" xmlns:xsi="http://www.w3.org/2001/XMLSchema-instance" xsi:type="dcterms:W3CDTF">2026-10-17T06:19:07Z</dcterms:created>
  <dcterms:modified xmlns:dcterms="http://purl.org/dc/terms/" xmlns:xsi="http://www.w3.org/2001/XMLSchema-instance" xsi:type="dcterms:W3CDTF">2026-10-17T06:19:07Z</dcterms:modified>
</cp:coreProperties>
</file>